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<sst xmlns="http://schemas.openxmlformats.org/spreadsheetml/2006/main" count="31" uniqueCount="31">
  <si>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Наименование показателя</t>
  </si>
  <si>
    <t>% исполнения</t>
  </si>
  <si>
    <t xml:space="preserve">Доходы бюджета - Всего </t>
  </si>
  <si>
    <t>Налоговые и неналоговые доходы бюджета</t>
  </si>
  <si>
    <t>Налоговые доходы</t>
  </si>
  <si>
    <t>Налог на доходы физических лиц</t>
  </si>
  <si>
    <t>Акцизы</t>
  </si>
  <si>
    <t>Земельный налог</t>
  </si>
  <si>
    <t>Неналоговые доходы</t>
  </si>
  <si>
    <t xml:space="preserve">Доходы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</si>
  <si>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</si>
  <si>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</si>
  <si>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</si>
  <si>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</si>
  <si>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 xml:space="preserve">Безвозмездные поступления </t>
  </si>
  <si>
    <t>Межбюджетные трансферты</t>
  </si>
  <si>
    <t>Субсидии</t>
  </si>
  <si>
    <t>Субвенции</t>
  </si>
  <si>
    <t xml:space="preserve">Иные межбюджетные трансферты </t>
  </si>
  <si>
    <t xml:space="preserve">Прочие безвозмездные поступления </t>
  </si>
  <si>
    <t>Налоги на совокупный доход</t>
  </si>
  <si>
    <t>Налог на имущество физических лиц</t>
  </si>
  <si>
    <t>Государственная пошлина</t>
  </si>
  <si>
    <t>Доходы от оказания платных услуг</t>
  </si>
  <si>
    <t>Прочие налоги и сборы</t>
  </si>
  <si>
    <t>Темп прироста исполнения, %</t>
  </si>
  <si>
    <t>тыс. рублей</t>
  </si>
  <si>
    <t>Доходы муниципального образования городской округ Лобня</t>
  </si>
  <si>
    <t>Исполнено на 31.12.2020</t>
  </si>
  <si>
    <t>Назначено на 31.12.2021</t>
  </si>
  <si>
    <t>Исполнено на 31.12.2021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</si>
</sst>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2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53"/>
      <name val="Arial"/>
      <family val="2"/>
    </font>
    <font>
      <sz val="9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7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" fontId="39" fillId="0" borderId="11" xfId="0" applyNumberFormat="1" applyFont="1" applyBorder="1" applyAlignment="1">
      <alignment horizontal="right" vertical="top" wrapText="1"/>
    </xf>
    <xf numFmtId="2" fontId="39" fillId="0" borderId="11" xfId="0" applyNumberFormat="1" applyFont="1" applyBorder="1" applyAlignment="1">
      <alignment horizontal="righ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center" wrapText="1"/>
    </xf>
    <xf numFmtId="2" fontId="40" fillId="0" borderId="14" xfId="0" applyNumberFormat="1" applyFont="1" applyBorder="1" applyAlignment="1">
      <alignment horizontal="right" vertical="top" wrapText="1"/>
    </xf>
    <xf numFmtId="2" fontId="40" fillId="0" borderId="11" xfId="0" applyNumberFormat="1" applyFont="1" applyBorder="1" applyAlignment="1">
      <alignment horizontal="right" vertical="top" wrapText="1"/>
    </xf>
    <xf numFmtId="4" fontId="39" fillId="0" borderId="11" xfId="0" applyNumberFormat="1" applyFont="1" applyBorder="1" applyAlignment="1">
      <alignment horizontal="right" vertical="top" wrapText="1"/>
    </xf>
    <xf numFmtId="4" fontId="40" fillId="0" borderId="11" xfId="0" applyNumberFormat="1" applyFont="1" applyBorder="1" applyAlignment="1">
      <alignment horizontal="right" vertical="top" wrapText="1"/>
    </xf>
    <xf numFmtId="0" fontId="39" fillId="0" borderId="10" xfId="0" applyFont="1" applyBorder="1" applyAlignment="1">
      <alignment horizontal="center" wrapText="1"/>
    </xf>
    <xf numFmtId="4" fontId="40" fillId="0" borderId="14" xfId="0" applyNumberFormat="1" applyFont="1" applyBorder="1" applyAlignment="1">
      <alignment horizontal="right" vertical="top" wrapText="1"/>
    </xf>
    <xf numFmtId="4" fontId="39" fillId="0" borderId="12" xfId="0" applyNumberFormat="1" applyFont="1" applyBorder="1" applyAlignment="1">
      <alignment vertical="top" wrapText="1"/>
    </xf>
    <xf numFmtId="0" fontId="40" fillId="0" borderId="11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left" vertical="top" wrapText="1"/>
    </xf>
    <xf numFmtId="0" fontId="39" fillId="0" borderId="15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666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4.28125" style="0" customWidth="1"/>
    <col min="2" max="2" width="49.140625" style="0" customWidth="1"/>
    <col min="3" max="4" width="14.00390625" style="0" customWidth="1"/>
    <col min="5" max="5" width="15.00390625" style="0" customWidth="1"/>
    <col min="6" max="6" width="11.57421875" style="0" customWidth="1"/>
    <col min="7" max="7" width="14.57421875" style="0" customWidth="1"/>
  </cols>
  <sheetData>
    <row r="1" spans="1:7" s="1" customFormat="1" ht="37.5" customHeight="1">
      <c r="A1" s="17" t="s">
        <v>27</v>
      </c>
      <c r="B1" s="17"/>
      <c r="C1" s="17"/>
      <c r="D1" s="17"/>
      <c r="E1" s="17"/>
      <c r="F1" s="17"/>
      <c r="G1" s="17"/>
    </row>
    <row r="2" spans="1:7" s="1" customFormat="1" ht="17.25" customHeight="1">
      <c r="A2" s="20" t="s">
        <v>26</v>
      </c>
      <c r="B2" s="20"/>
      <c r="C2" s="20"/>
      <c r="D2" s="20"/>
      <c r="E2" s="20"/>
      <c r="F2" s="20"/>
      <c r="G2" s="20"/>
    </row>
    <row r="3" spans="1:7" s="3" customFormat="1" ht="30.75" customHeight="1">
      <c r="A3" s="18" t="s">
        <v>0</v>
      </c>
      <c r="B3" s="18"/>
      <c r="C3" s="13" t="s">
        <v>28</v>
      </c>
      <c r="D3" s="13" t="s">
        <v>29</v>
      </c>
      <c r="E3" s="8" t="s">
        <v>30</v>
      </c>
      <c r="F3" s="2" t="s">
        <v>1</v>
      </c>
      <c r="G3" s="8" t="s">
        <v>25</v>
      </c>
    </row>
    <row r="4" spans="1:7" s="3" customFormat="1" ht="14.25">
      <c r="A4" s="19" t="s">
        <v>2</v>
      </c>
      <c r="B4" s="19"/>
      <c r="C4" s="14">
        <f>C5+C21</f>
        <v>2965496.5999999996</v>
      </c>
      <c r="D4" s="14">
        <f>D5+D21</f>
        <v>3537241.5</v>
      </c>
      <c r="E4" s="14">
        <f>E5+E21</f>
        <v>3363754.0999999996</v>
      </c>
      <c r="F4" s="9">
        <f aca="true" t="shared" si="0" ref="F4:F12">E4/D4*100</f>
        <v>95.09540414472688</v>
      </c>
      <c r="G4" s="9">
        <f aca="true" t="shared" si="1" ref="G4:G12">E4/C4*100-100</f>
        <v>13.429706849099077</v>
      </c>
    </row>
    <row r="5" spans="1:7" s="3" customFormat="1" ht="14.25">
      <c r="A5" s="16" t="s">
        <v>3</v>
      </c>
      <c r="B5" s="16"/>
      <c r="C5" s="12">
        <f>C6+C14</f>
        <v>1424930.0999999999</v>
      </c>
      <c r="D5" s="12">
        <f>D6+D14</f>
        <v>1478973.5</v>
      </c>
      <c r="E5" s="12">
        <f>E6+E14</f>
        <v>1497882</v>
      </c>
      <c r="F5" s="10">
        <f t="shared" si="0"/>
        <v>101.27848808650053</v>
      </c>
      <c r="G5" s="10">
        <f t="shared" si="1"/>
        <v>5.119682712857298</v>
      </c>
    </row>
    <row r="6" spans="1:7" s="3" customFormat="1" ht="14.25">
      <c r="A6" s="16" t="s">
        <v>4</v>
      </c>
      <c r="B6" s="16"/>
      <c r="C6" s="12">
        <f>SUM(C7:C13)</f>
        <v>1201639.4999999998</v>
      </c>
      <c r="D6" s="12">
        <f>SUM(D7:D13)</f>
        <v>1196159.7</v>
      </c>
      <c r="E6" s="12">
        <f>SUM(E7:E13)</f>
        <v>1213426</v>
      </c>
      <c r="F6" s="10">
        <f t="shared" si="0"/>
        <v>101.44347782323715</v>
      </c>
      <c r="G6" s="10">
        <f t="shared" si="1"/>
        <v>0.9808682221248688</v>
      </c>
    </row>
    <row r="7" spans="1:7" s="3" customFormat="1" ht="15">
      <c r="A7" s="6"/>
      <c r="B7" s="7" t="s">
        <v>5</v>
      </c>
      <c r="C7" s="11">
        <v>707498.2</v>
      </c>
      <c r="D7" s="15">
        <v>620000</v>
      </c>
      <c r="E7" s="4">
        <v>631925.7</v>
      </c>
      <c r="F7" s="5">
        <f t="shared" si="0"/>
        <v>101.92349999999999</v>
      </c>
      <c r="G7" s="5">
        <f t="shared" si="1"/>
        <v>-10.681652617632096</v>
      </c>
    </row>
    <row r="8" spans="1:7" s="3" customFormat="1" ht="15">
      <c r="A8" s="6"/>
      <c r="B8" s="7" t="s">
        <v>6</v>
      </c>
      <c r="C8" s="11">
        <v>9195</v>
      </c>
      <c r="D8" s="15">
        <v>10139.7</v>
      </c>
      <c r="E8" s="4">
        <v>9999</v>
      </c>
      <c r="F8" s="5">
        <f t="shared" si="0"/>
        <v>98.6123849818042</v>
      </c>
      <c r="G8" s="5">
        <f t="shared" si="1"/>
        <v>8.743882544861336</v>
      </c>
    </row>
    <row r="9" spans="1:7" s="3" customFormat="1" ht="15">
      <c r="A9" s="6"/>
      <c r="B9" s="7" t="s">
        <v>20</v>
      </c>
      <c r="C9" s="11">
        <v>223858.2</v>
      </c>
      <c r="D9" s="15">
        <v>266500</v>
      </c>
      <c r="E9" s="4">
        <v>274776</v>
      </c>
      <c r="F9" s="5">
        <f t="shared" si="0"/>
        <v>103.10544090056285</v>
      </c>
      <c r="G9" s="5">
        <f t="shared" si="1"/>
        <v>22.74555946576895</v>
      </c>
    </row>
    <row r="10" spans="1:7" s="3" customFormat="1" ht="15">
      <c r="A10" s="6"/>
      <c r="B10" s="7" t="s">
        <v>21</v>
      </c>
      <c r="C10" s="11">
        <v>64184.1</v>
      </c>
      <c r="D10" s="15">
        <v>65500</v>
      </c>
      <c r="E10" s="4">
        <v>63651</v>
      </c>
      <c r="F10" s="5">
        <f t="shared" si="0"/>
        <v>97.17709923664121</v>
      </c>
      <c r="G10" s="5">
        <f t="shared" si="1"/>
        <v>-0.830579536053321</v>
      </c>
    </row>
    <row r="11" spans="1:7" s="3" customFormat="1" ht="15">
      <c r="A11" s="6"/>
      <c r="B11" s="7" t="s">
        <v>7</v>
      </c>
      <c r="C11" s="11">
        <v>183561.1</v>
      </c>
      <c r="D11" s="15">
        <v>221000</v>
      </c>
      <c r="E11" s="4">
        <v>219194</v>
      </c>
      <c r="F11" s="5">
        <f t="shared" si="0"/>
        <v>99.18280542986425</v>
      </c>
      <c r="G11" s="5">
        <f t="shared" si="1"/>
        <v>19.41201049677737</v>
      </c>
    </row>
    <row r="12" spans="1:7" s="3" customFormat="1" ht="15">
      <c r="A12" s="6"/>
      <c r="B12" s="7" t="s">
        <v>22</v>
      </c>
      <c r="C12" s="11">
        <v>13342.9</v>
      </c>
      <c r="D12" s="15">
        <v>13020</v>
      </c>
      <c r="E12" s="4">
        <v>13880.3</v>
      </c>
      <c r="F12" s="5">
        <f t="shared" si="0"/>
        <v>106.60752688172042</v>
      </c>
      <c r="G12" s="5">
        <f t="shared" si="1"/>
        <v>4.027610189688886</v>
      </c>
    </row>
    <row r="13" spans="1:7" s="3" customFormat="1" ht="15" hidden="1">
      <c r="A13" s="6"/>
      <c r="B13" s="7" t="s">
        <v>24</v>
      </c>
      <c r="C13" s="11"/>
      <c r="D13" s="15"/>
      <c r="E13" s="4"/>
      <c r="F13" s="5"/>
      <c r="G13" s="5"/>
    </row>
    <row r="14" spans="1:7" s="3" customFormat="1" ht="14.25">
      <c r="A14" s="16" t="s">
        <v>8</v>
      </c>
      <c r="B14" s="16"/>
      <c r="C14" s="12">
        <f>SUM(C15:C20)</f>
        <v>223290.6</v>
      </c>
      <c r="D14" s="12">
        <f>SUM(D15:D20)</f>
        <v>282813.8</v>
      </c>
      <c r="E14" s="12">
        <f>SUM(E15:E20)</f>
        <v>284456.00000000006</v>
      </c>
      <c r="F14" s="10">
        <f aca="true" t="shared" si="2" ref="F14:F25">E14/D14*100</f>
        <v>100.58066473418201</v>
      </c>
      <c r="G14" s="10">
        <f aca="true" t="shared" si="3" ref="G14:G23">E14/C14*100-100</f>
        <v>27.392733952974297</v>
      </c>
    </row>
    <row r="15" spans="1:7" s="3" customFormat="1" ht="28.5" customHeight="1">
      <c r="A15" s="6"/>
      <c r="B15" s="7" t="s">
        <v>9</v>
      </c>
      <c r="C15" s="11">
        <v>172733.9</v>
      </c>
      <c r="D15" s="15">
        <v>185114</v>
      </c>
      <c r="E15" s="4">
        <v>185354.2</v>
      </c>
      <c r="F15" s="5">
        <f t="shared" si="2"/>
        <v>100.12975787892866</v>
      </c>
      <c r="G15" s="5">
        <f t="shared" si="3"/>
        <v>7.306209145975416</v>
      </c>
    </row>
    <row r="16" spans="1:7" s="3" customFormat="1" ht="15">
      <c r="A16" s="6"/>
      <c r="B16" s="7" t="s">
        <v>10</v>
      </c>
      <c r="C16" s="11">
        <v>1371.4</v>
      </c>
      <c r="D16" s="15">
        <v>497.6</v>
      </c>
      <c r="E16" s="4">
        <v>638.6</v>
      </c>
      <c r="F16" s="5">
        <f t="shared" si="2"/>
        <v>128.33601286173632</v>
      </c>
      <c r="G16" s="5">
        <f t="shared" si="3"/>
        <v>-53.43444655096981</v>
      </c>
    </row>
    <row r="17" spans="1:7" s="3" customFormat="1" ht="15">
      <c r="A17" s="6"/>
      <c r="B17" s="7" t="s">
        <v>23</v>
      </c>
      <c r="C17" s="11">
        <v>9117.3</v>
      </c>
      <c r="D17" s="15">
        <v>19825</v>
      </c>
      <c r="E17" s="4">
        <v>20270.7</v>
      </c>
      <c r="F17" s="5">
        <f t="shared" si="2"/>
        <v>102.24817150063052</v>
      </c>
      <c r="G17" s="5">
        <f t="shared" si="3"/>
        <v>122.33226942186835</v>
      </c>
    </row>
    <row r="18" spans="1:7" s="3" customFormat="1" ht="30">
      <c r="A18" s="6"/>
      <c r="B18" s="7" t="s">
        <v>11</v>
      </c>
      <c r="C18" s="11">
        <v>10398.7</v>
      </c>
      <c r="D18" s="15">
        <v>5673.8</v>
      </c>
      <c r="E18" s="4">
        <v>5725.2</v>
      </c>
      <c r="F18" s="5">
        <f t="shared" si="2"/>
        <v>100.90591843209135</v>
      </c>
      <c r="G18" s="5">
        <f t="shared" si="3"/>
        <v>-44.943117889736214</v>
      </c>
    </row>
    <row r="19" spans="1:7" s="3" customFormat="1" ht="15">
      <c r="A19" s="6"/>
      <c r="B19" s="7" t="s">
        <v>12</v>
      </c>
      <c r="C19" s="11">
        <v>8198.1</v>
      </c>
      <c r="D19" s="15">
        <v>4670.6</v>
      </c>
      <c r="E19" s="4">
        <v>5434.5</v>
      </c>
      <c r="F19" s="5">
        <f t="shared" si="2"/>
        <v>116.35550036397892</v>
      </c>
      <c r="G19" s="5">
        <f t="shared" si="3"/>
        <v>-33.710249935960775</v>
      </c>
    </row>
    <row r="20" spans="1:7" s="3" customFormat="1" ht="15">
      <c r="A20" s="6"/>
      <c r="B20" s="7" t="s">
        <v>13</v>
      </c>
      <c r="C20" s="11">
        <v>21471.2</v>
      </c>
      <c r="D20" s="15">
        <v>67032.8</v>
      </c>
      <c r="E20" s="4">
        <v>67032.8</v>
      </c>
      <c r="F20" s="5">
        <f t="shared" si="2"/>
        <v>100</v>
      </c>
      <c r="G20" s="5">
        <f t="shared" si="3"/>
        <v>212.1986661201982</v>
      </c>
    </row>
    <row r="21" spans="1:7" s="3" customFormat="1" ht="14.25">
      <c r="A21" s="16" t="s">
        <v>14</v>
      </c>
      <c r="B21" s="16"/>
      <c r="C21" s="12">
        <f>C22+C26</f>
        <v>1540566.4999999998</v>
      </c>
      <c r="D21" s="12">
        <f>D22+D26</f>
        <v>2058268</v>
      </c>
      <c r="E21" s="12">
        <f>E22+E26</f>
        <v>1865872.0999999999</v>
      </c>
      <c r="F21" s="10">
        <f t="shared" si="2"/>
        <v>90.65253407233655</v>
      </c>
      <c r="G21" s="10">
        <f t="shared" si="3"/>
        <v>21.11597259839158</v>
      </c>
    </row>
    <row r="22" spans="1:7" s="3" customFormat="1" ht="15">
      <c r="A22" s="6"/>
      <c r="B22" s="7" t="s">
        <v>15</v>
      </c>
      <c r="C22" s="12">
        <f>SUM(C23:C25)</f>
        <v>1540267.0999999999</v>
      </c>
      <c r="D22" s="12">
        <f>SUM(D23:D25)</f>
        <v>2057187.8</v>
      </c>
      <c r="E22" s="12">
        <f>SUM(E23:E25)</f>
        <v>1864793.2</v>
      </c>
      <c r="F22" s="10">
        <f t="shared" si="2"/>
        <v>90.64768904423795</v>
      </c>
      <c r="G22" s="10">
        <f t="shared" si="3"/>
        <v>21.069469055074947</v>
      </c>
    </row>
    <row r="23" spans="1:7" s="3" customFormat="1" ht="15">
      <c r="A23" s="6"/>
      <c r="B23" s="7" t="s">
        <v>16</v>
      </c>
      <c r="C23" s="11">
        <v>182391.9</v>
      </c>
      <c r="D23" s="15">
        <v>561793.8</v>
      </c>
      <c r="E23" s="4">
        <v>395861.5</v>
      </c>
      <c r="F23" s="5">
        <f t="shared" si="2"/>
        <v>70.46384278359781</v>
      </c>
      <c r="G23" s="5">
        <f t="shared" si="3"/>
        <v>117.03896938405708</v>
      </c>
    </row>
    <row r="24" spans="1:7" s="3" customFormat="1" ht="15">
      <c r="A24" s="6"/>
      <c r="B24" s="7" t="s">
        <v>17</v>
      </c>
      <c r="C24" s="11">
        <v>1357875.2</v>
      </c>
      <c r="D24" s="15">
        <v>1415394</v>
      </c>
      <c r="E24" s="4">
        <v>1388931.7</v>
      </c>
      <c r="F24" s="5">
        <f t="shared" si="2"/>
        <v>98.13039337456566</v>
      </c>
      <c r="G24" s="5">
        <f>E24/C24*100-100</f>
        <v>2.2871394955884057</v>
      </c>
    </row>
    <row r="25" spans="1:7" s="3" customFormat="1" ht="15">
      <c r="A25" s="6"/>
      <c r="B25" s="7" t="s">
        <v>18</v>
      </c>
      <c r="C25" s="11"/>
      <c r="D25" s="15">
        <v>80000</v>
      </c>
      <c r="E25" s="4">
        <v>80000</v>
      </c>
      <c r="F25" s="5">
        <f t="shared" si="2"/>
        <v>100</v>
      </c>
      <c r="G25" s="5"/>
    </row>
    <row r="26" spans="1:7" s="3" customFormat="1" ht="15">
      <c r="A26" s="6"/>
      <c r="B26" s="7" t="s">
        <v>19</v>
      </c>
      <c r="C26" s="11">
        <v>299.4</v>
      </c>
      <c r="D26" s="15">
        <v>1080.2</v>
      </c>
      <c r="E26" s="4">
        <v>1078.9</v>
      </c>
      <c r="F26" s="5">
        <f>E26/D26*100</f>
        <v>99.8796519163118</v>
      </c>
      <c r="G26" s="5">
        <f>E26/C26*100-100</f>
        <v>260.3540414161657</v>
      </c>
    </row>
  </sheetData>
  <sheetProtection/>
  <mergeCells count="8">
    <mergeCell ref="A14:B14"/>
    <mergeCell ref="A6:B6"/>
    <mergeCell ref="A21:B21"/>
    <mergeCell ref="A1:G1"/>
    <mergeCell ref="A3:B3"/>
    <mergeCell ref="A4:B4"/>
    <mergeCell ref="A5:B5"/>
    <mergeCell ref="A2:G2"/>
  </mergeCells>
  <printOptions/>
  <pageMargins left="0.25" right="0.25" top="0.75" bottom="0.75" header="0.3" footer="0.3"/>
  <pageSetup fitToHeight="0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 Елена Васильевна</dc:creator>
  <cp:keywords/>
  <dc:description/>
  <cp:lastModifiedBy>Иванова Ольга Владимировна</cp:lastModifiedBy>
  <cp:lastPrinted>2018-04-05T12:05:53Z</cp:lastPrinted>
  <dcterms:created xsi:type="dcterms:W3CDTF">2017-08-25T09:42:39Z</dcterms:created>
  <dcterms:modified xsi:type="dcterms:W3CDTF">2022-01-17T07:00:44Z</dcterms:modified>
  <cp:category/>
  <cp:version/>
  <cp:contentType/>
  <cp:contentStatus/>
</cp:coreProperties>
</file>